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1155" windowWidth="9360" windowHeight="4260" activeTab="0"/>
  </bookViews>
  <sheets>
    <sheet name="Salary Summaries" sheetId="1" r:id="rId1"/>
  </sheets>
  <definedNames>
    <definedName name="_xlnm.Print_Area" localSheetId="0">'Salary Summaries'!$A$1:$R$39</definedName>
  </definedNames>
  <calcPr fullCalcOnLoad="1"/>
</workbook>
</file>

<file path=xl/sharedStrings.xml><?xml version="1.0" encoding="utf-8"?>
<sst xmlns="http://schemas.openxmlformats.org/spreadsheetml/2006/main" count="65" uniqueCount="38">
  <si>
    <t>Date of</t>
  </si>
  <si>
    <t xml:space="preserve">Self </t>
  </si>
  <si>
    <t>Self</t>
  </si>
  <si>
    <t xml:space="preserve">Previous </t>
  </si>
  <si>
    <t xml:space="preserve">Current </t>
  </si>
  <si>
    <t>Actual</t>
  </si>
  <si>
    <t>Performance</t>
  </si>
  <si>
    <t>Name</t>
  </si>
  <si>
    <t>Position</t>
  </si>
  <si>
    <t>Review</t>
  </si>
  <si>
    <t>Ranking</t>
  </si>
  <si>
    <t>Salary</t>
  </si>
  <si>
    <t>% Increase</t>
  </si>
  <si>
    <t>Increase</t>
  </si>
  <si>
    <t>Rating</t>
  </si>
  <si>
    <t>Superior</t>
  </si>
  <si>
    <t>Totals =</t>
  </si>
  <si>
    <t>Total Increase</t>
  </si>
  <si>
    <t>Total % Increase</t>
  </si>
  <si>
    <t>Proposed</t>
  </si>
  <si>
    <t>John Doe</t>
  </si>
  <si>
    <t>Ken Smith</t>
  </si>
  <si>
    <t>Linda Moss</t>
  </si>
  <si>
    <t>Lyndon Johnson</t>
  </si>
  <si>
    <t>Michael Brown</t>
  </si>
  <si>
    <t>Mike Young</t>
  </si>
  <si>
    <t>Superior-</t>
  </si>
  <si>
    <t>Successful-</t>
  </si>
  <si>
    <r>
      <t xml:space="preserve">Note:  </t>
    </r>
    <r>
      <rPr>
        <i/>
        <sz val="10"/>
        <rFont val="Arial"/>
        <family val="2"/>
      </rPr>
      <t>Unhide columns to reveal previous salary history</t>
    </r>
  </si>
  <si>
    <t>Company XXXX, Programming - Salary Reviews Summary</t>
  </si>
  <si>
    <t>Sr. Programmer</t>
  </si>
  <si>
    <t>Programmer 1</t>
  </si>
  <si>
    <t>Programmer 2</t>
  </si>
  <si>
    <t>Programmer 3</t>
  </si>
  <si>
    <t>x</t>
  </si>
  <si>
    <t>Frontend Programmers</t>
  </si>
  <si>
    <t>Kate Edwards</t>
  </si>
  <si>
    <t>Vinod Shah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</si>
</sst>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"/>
    <numFmt numFmtId="170" formatCode="0.00000"/>
    <numFmt numFmtId="171" formatCode="0.0000"/>
    <numFmt numFmtId="172" formatCode="0.0"/>
    <numFmt numFmtId="173" formatCode="m/d"/>
    <numFmt numFmtId="174" formatCode="m/d/yy"/>
    <numFmt numFmtId="175" formatCode="0.0%"/>
    <numFmt numFmtId="176" formatCode="&quot;$&quot;#,##0.00"/>
    <numFmt numFmtId="177" formatCode="0.000%"/>
    <numFmt numFmtId="178" formatCode="0.0000%"/>
    <numFmt numFmtId="179" formatCode="_(* #,##0_);_(* \(#,##0\);_(* &quot;-&quot;??_);_(@_)"/>
    <numFmt numFmtId="180" formatCode="0.000000"/>
    <numFmt numFmtId="181" formatCode="mmmm\ d\,\ yyyy"/>
    <numFmt numFmtId="182" formatCode="_(&quot;$&quot;* #,##0.0_);_(&quot;$&quot;* \(#,##0.0\);_(&quot;$&quot;* &quot;-&quot;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8" fontId="7" fillId="0" borderId="11" xfId="44" applyNumberFormat="1" applyFont="1" applyBorder="1" applyAlignment="1">
      <alignment/>
    </xf>
    <xf numFmtId="0" fontId="6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14" fontId="0" fillId="0" borderId="0" xfId="0" applyNumberFormat="1" applyFont="1" applyAlignment="1">
      <alignment/>
    </xf>
    <xf numFmtId="174" fontId="7" fillId="0" borderId="11" xfId="44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175" fontId="7" fillId="0" borderId="11" xfId="57" applyNumberFormat="1" applyFont="1" applyBorder="1" applyAlignment="1">
      <alignment horizontal="center"/>
    </xf>
    <xf numFmtId="10" fontId="7" fillId="0" borderId="11" xfId="57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76" fontId="0" fillId="0" borderId="0" xfId="57" applyNumberFormat="1" applyFont="1" applyAlignment="1">
      <alignment/>
    </xf>
    <xf numFmtId="178" fontId="0" fillId="0" borderId="0" xfId="57" applyNumberFormat="1" applyFont="1" applyAlignment="1">
      <alignment/>
    </xf>
    <xf numFmtId="43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181" fontId="2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17.28125" style="0" customWidth="1"/>
    <col min="2" max="2" width="25.00390625" style="0" customWidth="1"/>
    <col min="3" max="3" width="6.421875" style="0" customWidth="1"/>
    <col min="4" max="4" width="6.8515625" style="0" customWidth="1"/>
    <col min="5" max="5" width="9.140625" style="0" customWidth="1"/>
    <col min="6" max="8" width="9.140625" style="0" hidden="1" customWidth="1"/>
    <col min="9" max="9" width="9.140625" style="0" customWidth="1"/>
    <col min="10" max="10" width="11.28125" style="0" customWidth="1"/>
    <col min="11" max="11" width="11.421875" style="0" customWidth="1"/>
    <col min="13" max="13" width="11.8515625" style="0" customWidth="1"/>
    <col min="14" max="14" width="9.7109375" style="0" bestFit="1" customWidth="1"/>
    <col min="15" max="15" width="12.57421875" style="10" customWidth="1"/>
    <col min="17" max="17" width="11.7109375" style="0" customWidth="1"/>
    <col min="18" max="18" width="2.8515625" style="0" customWidth="1"/>
    <col min="19" max="19" width="12.57421875" style="0" customWidth="1"/>
    <col min="20" max="20" width="8.00390625" style="0" customWidth="1"/>
  </cols>
  <sheetData>
    <row r="1" spans="1:15" ht="15.75">
      <c r="A1" s="2" t="s">
        <v>29</v>
      </c>
      <c r="O1" s="7"/>
    </row>
    <row r="2" spans="1:17" ht="15.75">
      <c r="A2" s="2" t="s">
        <v>35</v>
      </c>
      <c r="O2" s="17"/>
      <c r="P2" s="16"/>
      <c r="Q2" s="16"/>
    </row>
    <row r="3" spans="1:15" ht="12.75">
      <c r="A3" s="28">
        <v>43539</v>
      </c>
      <c r="F3" s="15" t="s">
        <v>0</v>
      </c>
      <c r="I3" s="15" t="s">
        <v>0</v>
      </c>
      <c r="L3" s="15" t="s">
        <v>0</v>
      </c>
      <c r="O3" s="15"/>
    </row>
    <row r="4" spans="2:17" ht="12.75">
      <c r="B4" s="3"/>
      <c r="C4" s="4" t="s">
        <v>1</v>
      </c>
      <c r="D4" s="4" t="s">
        <v>2</v>
      </c>
      <c r="E4" s="4" t="s">
        <v>3</v>
      </c>
      <c r="F4" s="4">
        <v>2017</v>
      </c>
      <c r="G4" s="4">
        <v>2017</v>
      </c>
      <c r="H4" s="4">
        <v>2017</v>
      </c>
      <c r="I4" s="4">
        <v>2018</v>
      </c>
      <c r="J4" s="4">
        <v>2018</v>
      </c>
      <c r="K4" s="4">
        <v>2018</v>
      </c>
      <c r="L4" s="4">
        <v>2019</v>
      </c>
      <c r="M4" s="4" t="s">
        <v>4</v>
      </c>
      <c r="N4" s="4" t="s">
        <v>19</v>
      </c>
      <c r="O4" s="8" t="s">
        <v>19</v>
      </c>
      <c r="P4" s="4" t="s">
        <v>5</v>
      </c>
      <c r="Q4" s="4" t="s">
        <v>6</v>
      </c>
    </row>
    <row r="5" spans="1:17" ht="13.5" thickBot="1">
      <c r="A5" s="1" t="s">
        <v>7</v>
      </c>
      <c r="B5" s="5" t="s">
        <v>8</v>
      </c>
      <c r="C5" s="5" t="s">
        <v>9</v>
      </c>
      <c r="D5" s="5" t="s">
        <v>10</v>
      </c>
      <c r="E5" s="5" t="s">
        <v>12</v>
      </c>
      <c r="F5" s="5" t="s">
        <v>13</v>
      </c>
      <c r="G5" s="5" t="s">
        <v>11</v>
      </c>
      <c r="H5" s="5" t="s">
        <v>12</v>
      </c>
      <c r="I5" s="5" t="s">
        <v>13</v>
      </c>
      <c r="J5" s="5" t="s">
        <v>11</v>
      </c>
      <c r="K5" s="5" t="s">
        <v>12</v>
      </c>
      <c r="L5" s="5" t="s">
        <v>13</v>
      </c>
      <c r="M5" s="5" t="s">
        <v>11</v>
      </c>
      <c r="N5" s="5" t="s">
        <v>12</v>
      </c>
      <c r="O5" s="9" t="s">
        <v>11</v>
      </c>
      <c r="P5" s="5" t="s">
        <v>12</v>
      </c>
      <c r="Q5" s="5" t="s">
        <v>14</v>
      </c>
    </row>
    <row r="6" spans="1:17" ht="12.75">
      <c r="A6" s="11" t="s">
        <v>20</v>
      </c>
      <c r="B6" s="19" t="s">
        <v>30</v>
      </c>
      <c r="C6" s="12" t="s">
        <v>34</v>
      </c>
      <c r="D6" s="11">
        <v>5</v>
      </c>
      <c r="E6" s="20">
        <v>0.05</v>
      </c>
      <c r="F6" s="18">
        <v>42825</v>
      </c>
      <c r="G6" s="13">
        <v>115000</v>
      </c>
      <c r="H6" s="20">
        <v>0.05</v>
      </c>
      <c r="I6" s="18">
        <v>43190</v>
      </c>
      <c r="J6" s="13">
        <f>G6+G6*H6</f>
        <v>120750</v>
      </c>
      <c r="K6" s="20">
        <v>0.06</v>
      </c>
      <c r="L6" s="18">
        <v>43555</v>
      </c>
      <c r="M6" s="13">
        <f>J6+J6*K6</f>
        <v>127995</v>
      </c>
      <c r="N6" s="21">
        <v>0.08</v>
      </c>
      <c r="O6" s="13">
        <f aca="true" t="shared" si="0" ref="O6:O13">M6*(1+N6)</f>
        <v>138234.6</v>
      </c>
      <c r="P6" s="21">
        <f>(O6-M6)/M6</f>
        <v>0.08000000000000004</v>
      </c>
      <c r="Q6" s="14" t="s">
        <v>15</v>
      </c>
    </row>
    <row r="7" spans="1:17" ht="12.75">
      <c r="A7" s="11" t="s">
        <v>36</v>
      </c>
      <c r="B7" s="19" t="s">
        <v>30</v>
      </c>
      <c r="C7" s="12" t="s">
        <v>34</v>
      </c>
      <c r="D7" s="11">
        <v>5</v>
      </c>
      <c r="E7" s="20">
        <v>0.13043478260869557</v>
      </c>
      <c r="F7" s="18">
        <v>42825</v>
      </c>
      <c r="G7" s="13">
        <v>115000</v>
      </c>
      <c r="H7" s="20">
        <v>0.13043478260869557</v>
      </c>
      <c r="I7" s="18">
        <v>43190</v>
      </c>
      <c r="J7" s="13">
        <f aca="true" t="shared" si="1" ref="J7:J13">G7+G7*H7</f>
        <v>129999.99999999999</v>
      </c>
      <c r="K7" s="20">
        <v>0.07</v>
      </c>
      <c r="L7" s="18">
        <v>43555</v>
      </c>
      <c r="M7" s="13">
        <f>J7+J7*K7</f>
        <v>139100</v>
      </c>
      <c r="N7" s="21">
        <v>0.06</v>
      </c>
      <c r="O7" s="13">
        <f>M7*(1+N7)</f>
        <v>147446</v>
      </c>
      <c r="P7" s="21">
        <f aca="true" t="shared" si="2" ref="P7:P13">(O7-M7)/M7</f>
        <v>0.06</v>
      </c>
      <c r="Q7" s="14" t="s">
        <v>26</v>
      </c>
    </row>
    <row r="8" spans="1:17" ht="12.75">
      <c r="A8" s="11" t="s">
        <v>21</v>
      </c>
      <c r="B8" s="19" t="s">
        <v>31</v>
      </c>
      <c r="C8" s="12" t="s">
        <v>34</v>
      </c>
      <c r="D8" s="11">
        <v>4</v>
      </c>
      <c r="E8" s="20">
        <v>0</v>
      </c>
      <c r="F8" s="18">
        <v>42825</v>
      </c>
      <c r="G8" s="13">
        <v>105000</v>
      </c>
      <c r="H8" s="20">
        <v>0.05</v>
      </c>
      <c r="I8" s="18">
        <v>43190</v>
      </c>
      <c r="J8" s="13">
        <f t="shared" si="1"/>
        <v>110250</v>
      </c>
      <c r="K8" s="20">
        <v>0.05</v>
      </c>
      <c r="L8" s="18">
        <v>43555</v>
      </c>
      <c r="M8" s="13">
        <f aca="true" t="shared" si="3" ref="M7:M13">J8+J8*K8</f>
        <v>115762.5</v>
      </c>
      <c r="N8" s="21">
        <v>0.08</v>
      </c>
      <c r="O8" s="13">
        <f t="shared" si="0"/>
        <v>125023.50000000001</v>
      </c>
      <c r="P8" s="21">
        <f t="shared" si="2"/>
        <v>0.08000000000000013</v>
      </c>
      <c r="Q8" s="14" t="s">
        <v>15</v>
      </c>
    </row>
    <row r="9" spans="1:17" ht="12.75">
      <c r="A9" s="11" t="s">
        <v>37</v>
      </c>
      <c r="B9" s="19" t="s">
        <v>31</v>
      </c>
      <c r="C9" s="12" t="s">
        <v>34</v>
      </c>
      <c r="D9" s="11">
        <v>4</v>
      </c>
      <c r="E9" s="20">
        <v>0</v>
      </c>
      <c r="F9" s="18">
        <v>42825</v>
      </c>
      <c r="G9" s="13">
        <v>105000</v>
      </c>
      <c r="H9" s="20">
        <v>0.05</v>
      </c>
      <c r="I9" s="18">
        <v>43190</v>
      </c>
      <c r="J9" s="13">
        <f t="shared" si="1"/>
        <v>110250</v>
      </c>
      <c r="K9" s="20">
        <v>0.05</v>
      </c>
      <c r="L9" s="18">
        <v>43555</v>
      </c>
      <c r="M9" s="13">
        <f t="shared" si="3"/>
        <v>115762.5</v>
      </c>
      <c r="N9" s="21">
        <v>0.06</v>
      </c>
      <c r="O9" s="13">
        <f t="shared" si="0"/>
        <v>122708.25</v>
      </c>
      <c r="P9" s="21">
        <f t="shared" si="2"/>
        <v>0.06</v>
      </c>
      <c r="Q9" s="14" t="s">
        <v>26</v>
      </c>
    </row>
    <row r="10" spans="1:17" ht="12.75">
      <c r="A10" s="11" t="s">
        <v>22</v>
      </c>
      <c r="B10" s="19" t="s">
        <v>32</v>
      </c>
      <c r="C10" s="12" t="s">
        <v>34</v>
      </c>
      <c r="D10" s="11">
        <v>4</v>
      </c>
      <c r="E10" s="20">
        <v>0.05913978494623651</v>
      </c>
      <c r="F10" s="18">
        <v>42825</v>
      </c>
      <c r="G10" s="13">
        <v>100000</v>
      </c>
      <c r="H10" s="20">
        <v>0.05</v>
      </c>
      <c r="I10" s="18">
        <v>43190</v>
      </c>
      <c r="J10" s="13">
        <f t="shared" si="1"/>
        <v>105000</v>
      </c>
      <c r="K10" s="20">
        <v>0.05</v>
      </c>
      <c r="L10" s="18">
        <v>43555</v>
      </c>
      <c r="M10" s="13">
        <f t="shared" si="3"/>
        <v>110250</v>
      </c>
      <c r="N10" s="21">
        <v>0.03</v>
      </c>
      <c r="O10" s="13">
        <f t="shared" si="0"/>
        <v>113557.5</v>
      </c>
      <c r="P10" s="21">
        <f t="shared" si="2"/>
        <v>0.03</v>
      </c>
      <c r="Q10" s="14" t="s">
        <v>27</v>
      </c>
    </row>
    <row r="11" spans="1:17" ht="12.75">
      <c r="A11" s="11" t="s">
        <v>23</v>
      </c>
      <c r="B11" s="19" t="s">
        <v>33</v>
      </c>
      <c r="C11" s="12"/>
      <c r="D11" s="11">
        <v>4</v>
      </c>
      <c r="E11" s="20">
        <v>0</v>
      </c>
      <c r="F11" s="18">
        <v>42825</v>
      </c>
      <c r="G11" s="13">
        <v>90000</v>
      </c>
      <c r="H11" s="20">
        <v>0.05</v>
      </c>
      <c r="I11" s="18">
        <v>43190</v>
      </c>
      <c r="J11" s="13">
        <f t="shared" si="1"/>
        <v>94500</v>
      </c>
      <c r="K11" s="20">
        <v>0.05</v>
      </c>
      <c r="L11" s="18">
        <v>43555</v>
      </c>
      <c r="M11" s="13">
        <f t="shared" si="3"/>
        <v>99225</v>
      </c>
      <c r="N11" s="21">
        <v>0.06</v>
      </c>
      <c r="O11" s="13">
        <f t="shared" si="0"/>
        <v>105178.5</v>
      </c>
      <c r="P11" s="21">
        <f t="shared" si="2"/>
        <v>0.06</v>
      </c>
      <c r="Q11" s="14" t="s">
        <v>26</v>
      </c>
    </row>
    <row r="12" spans="1:17" ht="12.75">
      <c r="A12" s="11" t="s">
        <v>24</v>
      </c>
      <c r="B12" s="19" t="s">
        <v>30</v>
      </c>
      <c r="C12" s="12" t="s">
        <v>34</v>
      </c>
      <c r="D12" s="11">
        <v>4.5</v>
      </c>
      <c r="E12" s="20">
        <v>0</v>
      </c>
      <c r="F12" s="18">
        <v>42825</v>
      </c>
      <c r="G12" s="13">
        <v>115000</v>
      </c>
      <c r="H12" s="20">
        <v>0.05</v>
      </c>
      <c r="I12" s="18">
        <v>43190</v>
      </c>
      <c r="J12" s="13">
        <f t="shared" si="1"/>
        <v>120750</v>
      </c>
      <c r="K12" s="20">
        <v>0.05</v>
      </c>
      <c r="L12" s="18">
        <v>43555</v>
      </c>
      <c r="M12" s="13">
        <f t="shared" si="3"/>
        <v>126787.5</v>
      </c>
      <c r="N12" s="21">
        <v>0.08</v>
      </c>
      <c r="O12" s="13">
        <f t="shared" si="0"/>
        <v>136930.5</v>
      </c>
      <c r="P12" s="21">
        <f t="shared" si="2"/>
        <v>0.08</v>
      </c>
      <c r="Q12" s="14" t="s">
        <v>15</v>
      </c>
    </row>
    <row r="13" spans="1:17" ht="12.75">
      <c r="A13" s="11" t="s">
        <v>25</v>
      </c>
      <c r="B13" s="19" t="s">
        <v>33</v>
      </c>
      <c r="C13" s="12" t="s">
        <v>34</v>
      </c>
      <c r="D13" s="11">
        <v>5</v>
      </c>
      <c r="E13" s="20">
        <v>0</v>
      </c>
      <c r="F13" s="18">
        <v>42825</v>
      </c>
      <c r="G13" s="13">
        <v>90000</v>
      </c>
      <c r="H13" s="20">
        <v>0.05</v>
      </c>
      <c r="I13" s="18">
        <v>43190</v>
      </c>
      <c r="J13" s="13">
        <f t="shared" si="1"/>
        <v>94500</v>
      </c>
      <c r="K13" s="20">
        <v>0.05</v>
      </c>
      <c r="L13" s="18">
        <v>43555</v>
      </c>
      <c r="M13" s="13">
        <f t="shared" si="3"/>
        <v>99225</v>
      </c>
      <c r="N13" s="21">
        <v>0.03</v>
      </c>
      <c r="O13" s="13">
        <f t="shared" si="0"/>
        <v>102201.75</v>
      </c>
      <c r="P13" s="21">
        <f t="shared" si="2"/>
        <v>0.03</v>
      </c>
      <c r="Q13" s="14" t="s">
        <v>27</v>
      </c>
    </row>
    <row r="14" spans="1:17" ht="12.75">
      <c r="A14" s="11"/>
      <c r="B14" s="11"/>
      <c r="C14" s="11"/>
      <c r="D14" s="11"/>
      <c r="E14" s="20"/>
      <c r="F14" s="18"/>
      <c r="G14" s="13"/>
      <c r="H14" s="20"/>
      <c r="I14" s="18"/>
      <c r="J14" s="13"/>
      <c r="K14" s="21"/>
      <c r="L14" s="18"/>
      <c r="M14" s="13"/>
      <c r="N14" s="21"/>
      <c r="O14" s="13"/>
      <c r="P14" s="21"/>
      <c r="Q14" s="14"/>
    </row>
    <row r="15" spans="1:17" ht="12.75">
      <c r="A15" s="11"/>
      <c r="B15" s="11"/>
      <c r="C15" s="11"/>
      <c r="D15" s="11"/>
      <c r="E15" s="20"/>
      <c r="F15" s="18"/>
      <c r="G15" s="13"/>
      <c r="H15" s="20"/>
      <c r="I15" s="18"/>
      <c r="J15" s="13"/>
      <c r="K15" s="21"/>
      <c r="L15" s="18"/>
      <c r="M15" s="13"/>
      <c r="N15" s="21"/>
      <c r="O15" s="13"/>
      <c r="P15" s="21"/>
      <c r="Q15" s="14"/>
    </row>
    <row r="16" spans="1:17" ht="12.75">
      <c r="A16" s="11"/>
      <c r="B16" s="11"/>
      <c r="C16" s="11"/>
      <c r="D16" s="11"/>
      <c r="E16" s="20"/>
      <c r="F16" s="18"/>
      <c r="G16" s="13"/>
      <c r="H16" s="20"/>
      <c r="I16" s="18"/>
      <c r="J16" s="13"/>
      <c r="K16" s="21"/>
      <c r="L16" s="18"/>
      <c r="M16" s="13"/>
      <c r="N16" s="21"/>
      <c r="O16" s="13"/>
      <c r="P16" s="21"/>
      <c r="Q16" s="14"/>
    </row>
    <row r="17" spans="1:19" ht="12.75">
      <c r="A17" s="11"/>
      <c r="B17" s="11"/>
      <c r="C17" s="11"/>
      <c r="D17" s="11"/>
      <c r="E17" s="20"/>
      <c r="F17" s="18"/>
      <c r="G17" s="13"/>
      <c r="H17" s="20"/>
      <c r="I17" s="18"/>
      <c r="J17" s="13"/>
      <c r="K17" s="21"/>
      <c r="L17" s="18"/>
      <c r="M17" s="13"/>
      <c r="N17" s="21"/>
      <c r="O17" s="13"/>
      <c r="P17" s="21"/>
      <c r="Q17" s="14"/>
      <c r="S17" s="26"/>
    </row>
    <row r="18" spans="1:17" ht="12.75">
      <c r="A18" s="11"/>
      <c r="B18" s="11"/>
      <c r="C18" s="11"/>
      <c r="D18" s="11"/>
      <c r="E18" s="20"/>
      <c r="F18" s="18"/>
      <c r="G18" s="13"/>
      <c r="H18" s="20"/>
      <c r="I18" s="18"/>
      <c r="J18" s="13"/>
      <c r="K18" s="21"/>
      <c r="L18" s="18"/>
      <c r="M18" s="13"/>
      <c r="N18" s="21"/>
      <c r="O18" s="13"/>
      <c r="P18" s="21"/>
      <c r="Q18" s="14"/>
    </row>
    <row r="19" spans="1:17" ht="12.75">
      <c r="A19" s="11"/>
      <c r="B19" s="11"/>
      <c r="C19" s="11"/>
      <c r="D19" s="11"/>
      <c r="E19" s="20"/>
      <c r="F19" s="18"/>
      <c r="G19" s="13"/>
      <c r="H19" s="20"/>
      <c r="I19" s="18"/>
      <c r="J19" s="13"/>
      <c r="K19" s="21"/>
      <c r="L19" s="18"/>
      <c r="M19" s="13"/>
      <c r="N19" s="21"/>
      <c r="O19" s="13"/>
      <c r="P19" s="21"/>
      <c r="Q19" s="14"/>
    </row>
    <row r="20" spans="1:17" ht="12.75">
      <c r="A20" s="11"/>
      <c r="B20" s="11"/>
      <c r="C20" s="11"/>
      <c r="D20" s="11"/>
      <c r="E20" s="20"/>
      <c r="F20" s="18"/>
      <c r="G20" s="13"/>
      <c r="H20" s="20"/>
      <c r="I20" s="18"/>
      <c r="J20" s="13"/>
      <c r="K20" s="21"/>
      <c r="L20" s="18"/>
      <c r="M20" s="13"/>
      <c r="N20" s="21"/>
      <c r="O20" s="13"/>
      <c r="P20" s="21"/>
      <c r="Q20" s="14"/>
    </row>
    <row r="21" spans="1:17" ht="12.75">
      <c r="A21" s="11"/>
      <c r="B21" s="11"/>
      <c r="C21" s="11"/>
      <c r="D21" s="11"/>
      <c r="E21" s="20"/>
      <c r="F21" s="18"/>
      <c r="G21" s="13"/>
      <c r="H21" s="20"/>
      <c r="I21" s="18"/>
      <c r="J21" s="13"/>
      <c r="K21" s="21"/>
      <c r="L21" s="18"/>
      <c r="M21" s="13"/>
      <c r="N21" s="21"/>
      <c r="O21" s="13"/>
      <c r="P21" s="21"/>
      <c r="Q21" s="14"/>
    </row>
    <row r="22" spans="1:17" ht="12.75">
      <c r="A22" s="11"/>
      <c r="B22" s="11"/>
      <c r="C22" s="11"/>
      <c r="D22" s="11"/>
      <c r="E22" s="20"/>
      <c r="F22" s="18"/>
      <c r="G22" s="13"/>
      <c r="H22" s="20"/>
      <c r="I22" s="18"/>
      <c r="J22" s="13"/>
      <c r="K22" s="21"/>
      <c r="L22" s="18"/>
      <c r="M22" s="13"/>
      <c r="N22" s="21"/>
      <c r="O22" s="13"/>
      <c r="P22" s="21"/>
      <c r="Q22" s="14"/>
    </row>
    <row r="23" spans="1:17" ht="12.75">
      <c r="A23" s="11"/>
      <c r="B23" s="11"/>
      <c r="C23" s="11"/>
      <c r="D23" s="11"/>
      <c r="E23" s="20"/>
      <c r="F23" s="18"/>
      <c r="G23" s="13"/>
      <c r="H23" s="20"/>
      <c r="I23" s="18"/>
      <c r="J23" s="13"/>
      <c r="K23" s="21"/>
      <c r="L23" s="18"/>
      <c r="M23" s="13"/>
      <c r="N23" s="21"/>
      <c r="O23" s="13"/>
      <c r="P23" s="21"/>
      <c r="Q23" s="14"/>
    </row>
    <row r="24" spans="1:17" ht="12.75">
      <c r="A24" s="11"/>
      <c r="B24" s="11"/>
      <c r="C24" s="11"/>
      <c r="D24" s="11"/>
      <c r="E24" s="20"/>
      <c r="F24" s="18"/>
      <c r="G24" s="13"/>
      <c r="H24" s="20"/>
      <c r="I24" s="18"/>
      <c r="J24" s="13"/>
      <c r="K24" s="21"/>
      <c r="L24" s="18"/>
      <c r="M24" s="13"/>
      <c r="N24" s="21"/>
      <c r="O24" s="13"/>
      <c r="P24" s="21"/>
      <c r="Q24" s="14"/>
    </row>
    <row r="25" spans="1:17" ht="12.75">
      <c r="A25" s="11"/>
      <c r="B25" s="11"/>
      <c r="C25" s="11"/>
      <c r="D25" s="11"/>
      <c r="E25" s="20"/>
      <c r="F25" s="18"/>
      <c r="G25" s="13"/>
      <c r="H25" s="20"/>
      <c r="I25" s="18"/>
      <c r="J25" s="13"/>
      <c r="K25" s="21"/>
      <c r="L25" s="18"/>
      <c r="M25" s="13"/>
      <c r="N25" s="21"/>
      <c r="O25" s="13"/>
      <c r="P25" s="21"/>
      <c r="Q25" s="14"/>
    </row>
    <row r="26" spans="1:17" ht="12.75">
      <c r="A26" s="11"/>
      <c r="B26" s="11"/>
      <c r="C26" s="11"/>
      <c r="D26" s="11"/>
      <c r="E26" s="20"/>
      <c r="F26" s="18"/>
      <c r="G26" s="13"/>
      <c r="H26" s="20"/>
      <c r="I26" s="18"/>
      <c r="J26" s="13"/>
      <c r="K26" s="21"/>
      <c r="L26" s="18"/>
      <c r="M26" s="13"/>
      <c r="N26" s="21"/>
      <c r="O26" s="13"/>
      <c r="P26" s="21"/>
      <c r="Q26" s="14"/>
    </row>
    <row r="27" spans="1:17" ht="12.75">
      <c r="A27" s="11"/>
      <c r="B27" s="11"/>
      <c r="C27" s="11"/>
      <c r="D27" s="11"/>
      <c r="E27" s="20"/>
      <c r="F27" s="18"/>
      <c r="G27" s="13"/>
      <c r="H27" s="20"/>
      <c r="I27" s="18"/>
      <c r="J27" s="13"/>
      <c r="K27" s="21"/>
      <c r="L27" s="18"/>
      <c r="M27" s="13"/>
      <c r="N27" s="21"/>
      <c r="O27" s="13"/>
      <c r="P27" s="21"/>
      <c r="Q27" s="14"/>
    </row>
    <row r="28" spans="1:20" ht="12.75">
      <c r="A28" s="11"/>
      <c r="B28" s="11"/>
      <c r="C28" s="11"/>
      <c r="D28" s="11"/>
      <c r="E28" s="20"/>
      <c r="F28" s="18"/>
      <c r="G28" s="13"/>
      <c r="H28" s="20"/>
      <c r="I28" s="18"/>
      <c r="J28" s="13"/>
      <c r="K28" s="21"/>
      <c r="L28" s="18"/>
      <c r="M28" s="13"/>
      <c r="N28" s="21"/>
      <c r="O28" s="13"/>
      <c r="P28" s="21"/>
      <c r="Q28" s="14"/>
      <c r="S28" s="24"/>
      <c r="T28" s="25"/>
    </row>
    <row r="29" spans="1:17" ht="12.75">
      <c r="A29" s="11"/>
      <c r="B29" s="11"/>
      <c r="C29" s="11"/>
      <c r="D29" s="11"/>
      <c r="E29" s="20"/>
      <c r="F29" s="18"/>
      <c r="G29" s="13"/>
      <c r="H29" s="20"/>
      <c r="I29" s="18"/>
      <c r="J29" s="13"/>
      <c r="K29" s="21"/>
      <c r="L29" s="18"/>
      <c r="M29" s="13"/>
      <c r="N29" s="21"/>
      <c r="O29" s="13"/>
      <c r="P29" s="21"/>
      <c r="Q29" s="14"/>
    </row>
    <row r="30" spans="1:17" ht="12.75">
      <c r="A30" s="11"/>
      <c r="B30" s="11"/>
      <c r="C30" s="11"/>
      <c r="D30" s="11"/>
      <c r="E30" s="20"/>
      <c r="F30" s="18"/>
      <c r="G30" s="13"/>
      <c r="H30" s="20"/>
      <c r="I30" s="18"/>
      <c r="J30" s="13"/>
      <c r="K30" s="21"/>
      <c r="L30" s="18"/>
      <c r="M30" s="13"/>
      <c r="N30" s="21"/>
      <c r="O30" s="13"/>
      <c r="P30" s="21"/>
      <c r="Q30" s="14"/>
    </row>
    <row r="31" spans="1:17" ht="12.75">
      <c r="A31" s="11"/>
      <c r="B31" s="11"/>
      <c r="C31" s="11"/>
      <c r="D31" s="11"/>
      <c r="E31" s="20"/>
      <c r="F31" s="18"/>
      <c r="G31" s="13"/>
      <c r="H31" s="20"/>
      <c r="I31" s="18"/>
      <c r="J31" s="13"/>
      <c r="K31" s="21"/>
      <c r="L31" s="18"/>
      <c r="M31" s="13"/>
      <c r="N31" s="21"/>
      <c r="O31" s="13"/>
      <c r="P31" s="21"/>
      <c r="Q31" s="14"/>
    </row>
    <row r="32" spans="1:17" ht="12.75">
      <c r="A32" s="11"/>
      <c r="B32" s="11"/>
      <c r="C32" s="11"/>
      <c r="D32" s="11"/>
      <c r="E32" s="20"/>
      <c r="F32" s="18"/>
      <c r="G32" s="13"/>
      <c r="H32" s="20"/>
      <c r="I32" s="18"/>
      <c r="J32" s="13"/>
      <c r="K32" s="21"/>
      <c r="L32" s="18"/>
      <c r="M32" s="13"/>
      <c r="N32" s="21"/>
      <c r="O32" s="13"/>
      <c r="P32" s="21"/>
      <c r="Q32" s="14"/>
    </row>
    <row r="33" spans="1:17" ht="12.75">
      <c r="A33" s="11"/>
      <c r="B33" s="11"/>
      <c r="C33" s="11"/>
      <c r="D33" s="11"/>
      <c r="E33" s="20"/>
      <c r="F33" s="18"/>
      <c r="G33" s="13"/>
      <c r="H33" s="20"/>
      <c r="I33" s="18"/>
      <c r="J33" s="13"/>
      <c r="K33" s="21"/>
      <c r="L33" s="18"/>
      <c r="M33" s="13"/>
      <c r="N33" s="21"/>
      <c r="O33" s="13"/>
      <c r="P33" s="21"/>
      <c r="Q33" s="14"/>
    </row>
    <row r="35" spans="1:15" ht="12.75">
      <c r="A35" s="6" t="s">
        <v>16</v>
      </c>
      <c r="M35" s="22">
        <f>SUM(M6:M33)</f>
        <v>934107.5</v>
      </c>
      <c r="O35" s="22">
        <f>SUM(O6:O33)</f>
        <v>991280.6</v>
      </c>
    </row>
    <row r="37" spans="1:15" ht="12.75">
      <c r="A37" t="s">
        <v>28</v>
      </c>
      <c r="M37" t="s">
        <v>17</v>
      </c>
      <c r="O37" s="23">
        <f>O35-M35</f>
        <v>57173.09999999998</v>
      </c>
    </row>
    <row r="38" spans="13:15" ht="12.75">
      <c r="M38" t="s">
        <v>18</v>
      </c>
      <c r="O38" s="27">
        <f>O37/M35</f>
        <v>0.06120612456275105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2012-10-17T13:56:46Z</dcterms:created>
  <dcterms:modified xsi:type="dcterms:W3CDTF">2019-11-10T02:29:40Z</dcterms:modified>
  <cp:category/>
  <cp:version/>
  <cp:contentType/>
  <cp:contentStatus/>
</cp:coreProperties>
</file>